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220" windowHeight="10830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'신용카드사용내역'!$A$1:$G$19</definedName>
    <definedName name="_xlnm.Print_Titles" localSheetId="1">'신용카드사용내역'!$15:$15</definedName>
    <definedName name="_xlnm.Print_Titles" localSheetId="1">'신용카드사용내역'!$15:$15</definedName>
  </definedNames>
  <calcPr fullCalcOnLoad="1"/>
</workbook>
</file>

<file path=xl/sharedStrings.xml><?xml version="1.0" encoding="utf-8"?>
<sst xmlns="http://schemas.openxmlformats.org/spreadsheetml/2006/main" count="57" uniqueCount="30">
  <si>
    <t xml:space="preserve">(건당 50만원이상 업무추진비, 건당 100만원 이상 업무추진비 이외 경비 사용내역) </t>
  </si>
  <si>
    <t>신영진상사</t>
  </si>
  <si>
    <t>2021년  3월</t>
  </si>
  <si>
    <t>보건실 보일러 구매 교체</t>
  </si>
  <si>
    <t>합             계</t>
  </si>
  <si>
    <t>내                   역</t>
  </si>
  <si>
    <t>유                          형</t>
  </si>
  <si>
    <t>업체명</t>
  </si>
  <si>
    <t>비 고</t>
  </si>
  <si>
    <t>비고</t>
  </si>
  <si>
    <t xml:space="preserve">  ② 물품구입등</t>
  </si>
  <si>
    <t xml:space="preserve">신용카드 사용내역 </t>
  </si>
  <si>
    <t xml:space="preserve">  ① 업무추진 등</t>
  </si>
  <si>
    <t>현금영수증 사용 내역</t>
  </si>
  <si>
    <t>□ 세부 집행내역</t>
  </si>
  <si>
    <t>□ 유형별 집행내역</t>
  </si>
  <si>
    <t>(단위 : 원)</t>
  </si>
  <si>
    <t>물품구입 등</t>
  </si>
  <si>
    <t>해당사항없음</t>
  </si>
  <si>
    <t>합   계</t>
  </si>
  <si>
    <t>업무추진 등</t>
  </si>
  <si>
    <t>건   수</t>
  </si>
  <si>
    <t>사용일자</t>
  </si>
  <si>
    <t>소   계</t>
  </si>
  <si>
    <t>업무협의</t>
  </si>
  <si>
    <t>금   액</t>
  </si>
  <si>
    <t>구    분</t>
  </si>
  <si>
    <t xml:space="preserve">2021년3월 </t>
  </si>
  <si>
    <t>신학기 교직원 격려</t>
  </si>
  <si>
    <t>한촌설렁탕 외7곳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</si>
</sst>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  <numFmt numFmtId="171" formatCode="[$-412]yyyy\-mm\-dd"/>
  </numFmts>
  <fonts count="31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b/>
      <sz val="11"/>
      <color indexed="8"/>
      <name val="굴림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sz val="9"/>
      <color indexed="8"/>
      <name val="Dotum"/>
      <family val="0"/>
    </font>
    <font>
      <b/>
      <sz val="14"/>
      <color indexed="8"/>
      <name val="굴림"/>
      <family val="0"/>
    </font>
    <font>
      <b/>
      <sz val="20"/>
      <color indexed="8"/>
      <name val="굴림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73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right"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vertical="center"/>
    </xf>
    <xf numFmtId="167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169" fontId="22" fillId="0" borderId="10" xfId="0" applyNumberFormat="1" applyFont="1" applyBorder="1" applyAlignment="1">
      <alignment horizontal="center" vertical="center"/>
    </xf>
    <xf numFmtId="0" fontId="22" fillId="5" borderId="10" xfId="0" applyNumberFormat="1" applyFont="1" applyFill="1" applyBorder="1" applyAlignment="1">
      <alignment horizontal="center" vertical="center"/>
    </xf>
    <xf numFmtId="41" fontId="22" fillId="5" borderId="10" xfId="48" applyNumberFormat="1" applyFont="1" applyFill="1" applyBorder="1" applyAlignment="1">
      <alignment vertical="center"/>
    </xf>
    <xf numFmtId="164" fontId="22" fillId="5" borderId="10" xfId="0" applyNumberFormat="1" applyFont="1" applyFill="1" applyBorder="1" applyAlignment="1">
      <alignment vertical="center"/>
    </xf>
    <xf numFmtId="0" fontId="22" fillId="5" borderId="10" xfId="0" applyNumberFormat="1" applyFont="1" applyFill="1" applyBorder="1" applyAlignment="1">
      <alignment vertical="center"/>
    </xf>
    <xf numFmtId="0" fontId="24" fillId="6" borderId="10" xfId="0" applyNumberFormat="1" applyFont="1" applyFill="1" applyBorder="1" applyAlignment="1">
      <alignment horizontal="center" vertical="center"/>
    </xf>
    <xf numFmtId="167" fontId="24" fillId="11" borderId="10" xfId="0" applyNumberFormat="1" applyFont="1" applyFill="1" applyBorder="1" applyAlignment="1">
      <alignment horizontal="center" vertical="center"/>
    </xf>
    <xf numFmtId="164" fontId="24" fillId="11" borderId="10" xfId="0" applyNumberFormat="1" applyFont="1" applyFill="1" applyBorder="1" applyAlignment="1">
      <alignment vertical="center"/>
    </xf>
    <xf numFmtId="168" fontId="24" fillId="11" borderId="10" xfId="0" applyNumberFormat="1" applyFont="1" applyFill="1" applyBorder="1" applyAlignment="1">
      <alignment vertical="center"/>
    </xf>
    <xf numFmtId="0" fontId="24" fillId="5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0" fontId="26" fillId="5" borderId="10" xfId="0" applyNumberFormat="1" applyFont="1" applyFill="1" applyBorder="1" applyAlignment="1">
      <alignment horizontal="center" vertical="center"/>
    </xf>
    <xf numFmtId="0" fontId="26" fillId="6" borderId="10" xfId="0" applyNumberFormat="1" applyFont="1" applyFill="1" applyBorder="1" applyAlignment="1">
      <alignment horizontal="center" vertical="center"/>
    </xf>
    <xf numFmtId="170" fontId="27" fillId="5" borderId="11" xfId="48" applyNumberFormat="1" applyFont="1" applyFill="1" applyBorder="1" applyAlignment="1">
      <alignment horizontal="left" vertical="center"/>
    </xf>
    <xf numFmtId="41" fontId="27" fillId="5" borderId="10" xfId="48" applyNumberFormat="1" applyFont="1" applyFill="1" applyBorder="1" applyAlignment="1">
      <alignment horizontal="center" vertical="center"/>
    </xf>
    <xf numFmtId="170" fontId="27" fillId="5" borderId="12" xfId="48" applyNumberFormat="1" applyFont="1" applyFill="1" applyBorder="1" applyAlignment="1">
      <alignment horizontal="center" vertical="center"/>
    </xf>
    <xf numFmtId="41" fontId="25" fillId="0" borderId="13" xfId="48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horizontal="center" vertical="center"/>
    </xf>
    <xf numFmtId="41" fontId="26" fillId="6" borderId="10" xfId="48" applyNumberFormat="1" applyFont="1" applyFill="1" applyBorder="1" applyAlignment="1">
      <alignment horizontal="center" vertical="center"/>
    </xf>
    <xf numFmtId="41" fontId="22" fillId="0" borderId="10" xfId="48" applyNumberFormat="1" applyFont="1" applyBorder="1" applyAlignment="1">
      <alignment vertical="center"/>
    </xf>
    <xf numFmtId="41" fontId="24" fillId="11" borderId="10" xfId="48" applyNumberFormat="1" applyFont="1" applyFill="1" applyBorder="1" applyAlignment="1">
      <alignment vertical="center"/>
    </xf>
    <xf numFmtId="41" fontId="20" fillId="0" borderId="10" xfId="48" applyNumberFormat="1" applyFont="1" applyBorder="1" applyAlignment="1">
      <alignment vertical="center"/>
    </xf>
    <xf numFmtId="0" fontId="19" fillId="24" borderId="14" xfId="306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5" borderId="10" xfId="0" applyNumberFormat="1" applyFont="1" applyFill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14" fontId="27" fillId="24" borderId="13" xfId="147" applyNumberFormat="1" applyFont="1" applyFill="1" applyBorder="1" applyAlignment="1">
      <alignment horizontal="center" vertical="center" wrapText="1"/>
    </xf>
    <xf numFmtId="41" fontId="22" fillId="0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/>
    </xf>
    <xf numFmtId="0" fontId="19" fillId="0" borderId="16" xfId="306" applyNumberFormat="1" applyFont="1" applyFill="1" applyBorder="1" applyAlignment="1">
      <alignment horizontal="center" vertical="center" wrapText="1"/>
    </xf>
    <xf numFmtId="171" fontId="28" fillId="0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right" vertical="center" wrapText="1"/>
    </xf>
    <xf numFmtId="167" fontId="26" fillId="6" borderId="10" xfId="0" applyNumberFormat="1" applyFont="1" applyFill="1" applyBorder="1" applyAlignment="1">
      <alignment horizontal="center" vertical="center"/>
    </xf>
    <xf numFmtId="0" fontId="27" fillId="0" borderId="17" xfId="0" applyNumberFormat="1" applyFont="1" applyBorder="1" applyAlignment="1">
      <alignment horizontal="center" vertical="center" shrinkToFit="1"/>
    </xf>
    <xf numFmtId="0" fontId="19" fillId="0" borderId="18" xfId="0" applyNumberFormat="1" applyFont="1" applyBorder="1" applyAlignment="1">
      <alignment horizontal="center" shrinkToFit="1"/>
    </xf>
    <xf numFmtId="167" fontId="26" fillId="5" borderId="10" xfId="0" applyNumberFormat="1" applyFont="1" applyFill="1" applyBorder="1" applyAlignment="1">
      <alignment horizontal="center" vertical="center"/>
    </xf>
    <xf numFmtId="0" fontId="29" fillId="0" borderId="0" xfId="0" applyNumberFormat="1" applyFont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0" fontId="24" fillId="11" borderId="10" xfId="0" applyNumberFormat="1" applyFont="1" applyFill="1" applyBorder="1" applyAlignment="1">
      <alignment horizontal="center" vertical="center"/>
    </xf>
    <xf numFmtId="0" fontId="30" fillId="0" borderId="0" xfId="0" applyNumberFormat="1" applyFont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/>
    </xf>
    <xf numFmtId="0" fontId="29" fillId="0" borderId="0" xfId="0" applyNumberFormat="1" applyFont="1" applyAlignment="1">
      <alignment horizontal="right" vertical="center"/>
    </xf>
    <xf numFmtId="0" fontId="22" fillId="0" borderId="10" xfId="0" applyNumberFormat="1" applyFont="1" applyBorder="1" applyAlignment="1">
      <alignment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170" fontId="22" fillId="5" borderId="12" xfId="48" applyNumberFormat="1" applyFont="1" applyFill="1" applyBorder="1" applyAlignment="1">
      <alignment horizontal="center" vertical="center"/>
    </xf>
    <xf numFmtId="170" fontId="22" fillId="5" borderId="11" xfId="48" applyNumberFormat="1" applyFont="1" applyFill="1" applyBorder="1" applyAlignment="1">
      <alignment horizontal="center" vertical="center"/>
    </xf>
    <xf numFmtId="0" fontId="22" fillId="0" borderId="12" xfId="0" applyNumberFormat="1" applyFont="1" applyBorder="1" applyAlignment="1">
      <alignment horizontal="left" vertical="center" shrinkToFit="1"/>
    </xf>
    <xf numFmtId="0" fontId="22" fillId="0" borderId="11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horizontal="center" vertical="center" wrapText="1"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defaultGridColor="0" view="pageBreakPreview" zoomScaleSheetLayoutView="100" colorId="22" workbookViewId="0" topLeftCell="A1">
      <selection activeCell="F5" sqref="F5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45.75" customHeight="1">
      <c r="A1" s="61" t="s">
        <v>13</v>
      </c>
      <c r="B1" s="61"/>
      <c r="C1" s="61"/>
      <c r="D1" s="61"/>
      <c r="E1" s="61"/>
      <c r="F1" s="61"/>
      <c r="G1" s="1"/>
      <c r="S1" s="2"/>
    </row>
    <row r="2" spans="1:19" ht="27" customHeight="1">
      <c r="A2" s="61"/>
      <c r="B2" s="61"/>
      <c r="C2" s="61"/>
      <c r="D2" s="61"/>
      <c r="E2" s="61"/>
      <c r="F2" s="61"/>
      <c r="G2" s="1"/>
      <c r="S2" s="2"/>
    </row>
    <row r="3" spans="1:6" ht="27" customHeight="1">
      <c r="A3" s="65" t="s">
        <v>0</v>
      </c>
      <c r="B3" s="65"/>
      <c r="C3" s="65"/>
      <c r="D3" s="65"/>
      <c r="E3" s="65"/>
      <c r="F3" s="65"/>
    </row>
    <row r="4" spans="1:19" ht="20.25" customHeight="1">
      <c r="A4" s="62" t="s">
        <v>2</v>
      </c>
      <c r="B4" s="62"/>
      <c r="C4" s="62"/>
      <c r="D4" s="62"/>
      <c r="E4" s="62"/>
      <c r="F4" s="62"/>
      <c r="G4" s="1"/>
      <c r="S4" s="2"/>
    </row>
    <row r="5" spans="1:19" ht="7.5" customHeight="1">
      <c r="A5" s="4"/>
      <c r="B5" s="4"/>
      <c r="C5" s="4"/>
      <c r="D5" s="4"/>
      <c r="E5" s="9"/>
      <c r="F5" s="9"/>
      <c r="G5" s="1"/>
      <c r="S5" s="2"/>
    </row>
    <row r="6" spans="1:7" ht="21.75" customHeight="1">
      <c r="A6" s="57" t="s">
        <v>15</v>
      </c>
      <c r="B6" s="57"/>
      <c r="C6" s="57"/>
      <c r="D6" s="57"/>
      <c r="E6" s="57"/>
      <c r="F6" s="57"/>
      <c r="G6" s="1"/>
    </row>
    <row r="7" spans="1:18" s="7" customFormat="1" ht="15.75" customHeight="1">
      <c r="A7" s="4"/>
      <c r="B7" s="4"/>
      <c r="C7" s="4"/>
      <c r="D7" s="4"/>
      <c r="E7" s="4"/>
      <c r="F7" s="5" t="s">
        <v>16</v>
      </c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4" customFormat="1" ht="19.5" customHeight="1">
      <c r="A8" s="64" t="s">
        <v>6</v>
      </c>
      <c r="B8" s="64"/>
      <c r="C8" s="64"/>
      <c r="D8" s="10" t="s">
        <v>21</v>
      </c>
      <c r="E8" s="10" t="s">
        <v>25</v>
      </c>
      <c r="F8" s="10" t="s">
        <v>9</v>
      </c>
      <c r="G8" s="1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19.5" customHeight="1">
      <c r="A9" s="63" t="s">
        <v>12</v>
      </c>
      <c r="B9" s="63"/>
      <c r="C9" s="63"/>
      <c r="D9" s="12">
        <v>0</v>
      </c>
      <c r="E9" s="47">
        <v>0</v>
      </c>
      <c r="F9" s="14"/>
      <c r="G9" s="1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4" customHeight="1">
      <c r="A10" s="63" t="s">
        <v>10</v>
      </c>
      <c r="B10" s="63"/>
      <c r="C10" s="63"/>
      <c r="D10" s="12">
        <f>COUNT(F22)</f>
        <v>0</v>
      </c>
      <c r="E10" s="47">
        <f>F22</f>
        <v>0</v>
      </c>
      <c r="F10" s="14"/>
      <c r="G10" s="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4" customFormat="1" ht="19.5" customHeight="1">
      <c r="A11" s="59" t="s">
        <v>4</v>
      </c>
      <c r="B11" s="59"/>
      <c r="C11" s="59"/>
      <c r="D11" s="22"/>
      <c r="E11" s="23">
        <f>SUM(E9:E10)</f>
        <v>0</v>
      </c>
      <c r="F11" s="24"/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7:18" s="4" customFormat="1" ht="18.75" customHeight="1">
      <c r="G12" s="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4" customFormat="1" ht="18.75" customHeight="1">
      <c r="A13" s="57" t="s">
        <v>14</v>
      </c>
      <c r="B13" s="57"/>
      <c r="C13" s="57"/>
      <c r="D13" s="57"/>
      <c r="E13" s="57"/>
      <c r="F13" s="57"/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6:18" s="4" customFormat="1" ht="18.75" customHeight="1">
      <c r="F14" s="5" t="s">
        <v>16</v>
      </c>
      <c r="G14" s="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19.5" customHeight="1" hidden="1">
      <c r="A15" s="72" t="s">
        <v>24</v>
      </c>
      <c r="B15" s="16"/>
      <c r="C15" s="71"/>
      <c r="D15" s="71"/>
      <c r="E15" s="13"/>
      <c r="F15" s="1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19.5" customHeight="1" hidden="1">
      <c r="A16" s="72"/>
      <c r="B16" s="16"/>
      <c r="C16" s="69"/>
      <c r="D16" s="70"/>
      <c r="E16" s="13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19.5" customHeight="1" hidden="1">
      <c r="A17" s="72"/>
      <c r="B17" s="16"/>
      <c r="C17" s="71"/>
      <c r="D17" s="71"/>
      <c r="E17" s="13"/>
      <c r="F17" s="1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19.5" customHeight="1" hidden="1">
      <c r="A18" s="17" t="s">
        <v>23</v>
      </c>
      <c r="B18" s="18"/>
      <c r="C18" s="67">
        <f>COUNTA(C15:C17)</f>
        <v>0</v>
      </c>
      <c r="D18" s="68"/>
      <c r="E18" s="19">
        <f>SUM(E15:E17)</f>
        <v>0</v>
      </c>
      <c r="F18" s="2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15" t="s">
        <v>26</v>
      </c>
      <c r="B19" s="15" t="s">
        <v>22</v>
      </c>
      <c r="C19" s="58" t="s">
        <v>5</v>
      </c>
      <c r="D19" s="58"/>
      <c r="E19" s="15" t="s">
        <v>7</v>
      </c>
      <c r="F19" s="15" t="s">
        <v>25</v>
      </c>
      <c r="G19" s="15" t="s">
        <v>8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40" t="s">
        <v>20</v>
      </c>
      <c r="B20" s="46"/>
      <c r="C20" s="54" t="s">
        <v>18</v>
      </c>
      <c r="D20" s="55"/>
      <c r="E20" s="43"/>
      <c r="F20" s="33">
        <v>0</v>
      </c>
      <c r="G20" s="2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17" t="s">
        <v>23</v>
      </c>
      <c r="B21" s="31"/>
      <c r="C21" s="32"/>
      <c r="D21" s="30"/>
      <c r="E21" s="30"/>
      <c r="F21" s="34">
        <f>SUM(F20:F20)</f>
        <v>0</v>
      </c>
      <c r="G21" s="2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27" customHeight="1">
      <c r="A22" s="41" t="s">
        <v>17</v>
      </c>
      <c r="B22" s="42"/>
      <c r="C22" s="54" t="s">
        <v>18</v>
      </c>
      <c r="D22" s="55"/>
      <c r="E22" s="43"/>
      <c r="F22" s="38"/>
      <c r="G22" s="3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4" customFormat="1" ht="27" customHeight="1">
      <c r="A23" s="25" t="s">
        <v>23</v>
      </c>
      <c r="B23" s="28"/>
      <c r="C23" s="56"/>
      <c r="D23" s="56"/>
      <c r="E23" s="44"/>
      <c r="F23" s="34">
        <f>SUM(F22:F22)</f>
        <v>0</v>
      </c>
      <c r="G23" s="2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</sheetData>
  <mergeCells count="19">
    <mergeCell ref="A8:C8"/>
    <mergeCell ref="A3:F3"/>
    <mergeCell ref="C18:D18"/>
    <mergeCell ref="A11:C11"/>
    <mergeCell ref="A13:F13"/>
    <mergeCell ref="A2:F2"/>
    <mergeCell ref="A1:F1"/>
    <mergeCell ref="C16:D16"/>
    <mergeCell ref="A4:F4"/>
    <mergeCell ref="C17:D17"/>
    <mergeCell ref="A9:C9"/>
    <mergeCell ref="A10:C10"/>
    <mergeCell ref="A15:A17"/>
    <mergeCell ref="C15:D15"/>
    <mergeCell ref="A6:F6"/>
    <mergeCell ref="C20:D20"/>
    <mergeCell ref="C23:D23"/>
    <mergeCell ref="C19:D19"/>
    <mergeCell ref="C22:D22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tabSelected="1" defaultGridColor="0" zoomScaleSheetLayoutView="100" colorId="22" workbookViewId="0" topLeftCell="A1">
      <selection activeCell="I16" sqref="I16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14.5546875" style="3" customWidth="1"/>
    <col min="5" max="5" width="21.6640625" style="3" customWidth="1"/>
    <col min="6" max="6" width="13.4453125" style="3" customWidth="1"/>
    <col min="7" max="7" width="4.5546875" style="3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8.88671875" style="3" customWidth="1"/>
  </cols>
  <sheetData>
    <row r="1" spans="1:19" ht="48.75" customHeight="1">
      <c r="A1" s="60" t="s">
        <v>11</v>
      </c>
      <c r="B1" s="61"/>
      <c r="C1" s="61"/>
      <c r="D1" s="61"/>
      <c r="E1" s="60"/>
      <c r="F1" s="61"/>
      <c r="G1" s="61"/>
      <c r="S1" s="2"/>
    </row>
    <row r="2" spans="1:19" ht="27" customHeight="1">
      <c r="A2" s="60"/>
      <c r="B2" s="61"/>
      <c r="C2" s="61"/>
      <c r="D2" s="61"/>
      <c r="E2" s="60"/>
      <c r="F2" s="61"/>
      <c r="G2" s="61"/>
      <c r="S2" s="2"/>
    </row>
    <row r="3" spans="1:19" ht="27" customHeight="1">
      <c r="A3" s="65" t="s">
        <v>0</v>
      </c>
      <c r="B3" s="65"/>
      <c r="C3" s="65"/>
      <c r="D3" s="65"/>
      <c r="E3" s="65"/>
      <c r="F3" s="65"/>
      <c r="G3" s="65"/>
      <c r="S3" s="2"/>
    </row>
    <row r="4" spans="1:19" ht="27" customHeight="1">
      <c r="A4" s="62" t="s">
        <v>27</v>
      </c>
      <c r="B4" s="62"/>
      <c r="C4" s="62"/>
      <c r="D4" s="62"/>
      <c r="E4" s="62"/>
      <c r="F4" s="62"/>
      <c r="G4" s="62"/>
      <c r="S4" s="2"/>
    </row>
    <row r="5" spans="1:7" ht="27" customHeight="1">
      <c r="A5" s="57" t="s">
        <v>15</v>
      </c>
      <c r="B5" s="57"/>
      <c r="C5" s="57"/>
      <c r="D5" s="57"/>
      <c r="E5" s="57"/>
      <c r="F5" s="57"/>
      <c r="G5" s="57"/>
    </row>
    <row r="6" spans="1:18" s="7" customFormat="1" ht="27" customHeight="1">
      <c r="A6" s="4"/>
      <c r="B6" s="4"/>
      <c r="C6" s="4"/>
      <c r="D6" s="4"/>
      <c r="E6" s="4"/>
      <c r="F6" s="4"/>
      <c r="G6" s="5" t="s">
        <v>16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4" customFormat="1" ht="27" customHeight="1">
      <c r="A7" s="64" t="s">
        <v>6</v>
      </c>
      <c r="B7" s="64"/>
      <c r="C7" s="64"/>
      <c r="D7" s="10" t="s">
        <v>21</v>
      </c>
      <c r="E7" s="10"/>
      <c r="F7" s="10" t="s">
        <v>25</v>
      </c>
      <c r="G7" s="10" t="s">
        <v>9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4" customFormat="1" ht="27" customHeight="1">
      <c r="A8" s="63" t="s">
        <v>12</v>
      </c>
      <c r="B8" s="63"/>
      <c r="C8" s="63"/>
      <c r="D8" s="12">
        <v>1</v>
      </c>
      <c r="E8" s="12"/>
      <c r="F8" s="36">
        <f>F16</f>
        <v>523600</v>
      </c>
      <c r="G8" s="14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27" customHeight="1">
      <c r="A9" s="63" t="s">
        <v>10</v>
      </c>
      <c r="B9" s="63"/>
      <c r="C9" s="63"/>
      <c r="D9" s="12">
        <f>COUNT(F17:F17)</f>
        <v>1</v>
      </c>
      <c r="E9" s="12"/>
      <c r="F9" s="36">
        <f>F18</f>
        <v>1700000</v>
      </c>
      <c r="G9" s="14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7" customHeight="1">
      <c r="A10" s="59" t="s">
        <v>4</v>
      </c>
      <c r="B10" s="59"/>
      <c r="C10" s="59"/>
      <c r="D10" s="22"/>
      <c r="E10" s="22"/>
      <c r="F10" s="37">
        <f>SUM(F8:F9)</f>
        <v>2223600</v>
      </c>
      <c r="G10" s="2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8:18" s="4" customFormat="1" ht="27" customHeight="1"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4" customFormat="1" ht="27" customHeight="1">
      <c r="A12" s="57" t="s">
        <v>14</v>
      </c>
      <c r="B12" s="57"/>
      <c r="C12" s="57"/>
      <c r="D12" s="57"/>
      <c r="E12" s="57"/>
      <c r="F12" s="57"/>
      <c r="G12" s="5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7:18" s="4" customFormat="1" ht="27" customHeight="1">
      <c r="G13" s="5" t="s">
        <v>16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4" customFormat="1" ht="27" customHeight="1">
      <c r="A14" s="15" t="s">
        <v>26</v>
      </c>
      <c r="B14" s="15" t="s">
        <v>22</v>
      </c>
      <c r="C14" s="58" t="s">
        <v>5</v>
      </c>
      <c r="D14" s="58"/>
      <c r="E14" s="15" t="s">
        <v>7</v>
      </c>
      <c r="F14" s="15" t="s">
        <v>25</v>
      </c>
      <c r="G14" s="15" t="s">
        <v>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27" customHeight="1">
      <c r="A15" s="40" t="s">
        <v>20</v>
      </c>
      <c r="B15" s="46">
        <v>44258</v>
      </c>
      <c r="C15" s="54" t="s">
        <v>28</v>
      </c>
      <c r="D15" s="55"/>
      <c r="E15" s="43" t="s">
        <v>29</v>
      </c>
      <c r="F15" s="33">
        <v>523600</v>
      </c>
      <c r="G15" s="2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27" customHeight="1">
      <c r="A16" s="17" t="s">
        <v>23</v>
      </c>
      <c r="B16" s="31"/>
      <c r="C16" s="32"/>
      <c r="D16" s="30"/>
      <c r="E16" s="30"/>
      <c r="F16" s="34">
        <f>SUM(F15:F15)</f>
        <v>523600</v>
      </c>
      <c r="G16" s="2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27" customHeight="1">
      <c r="A17" s="48" t="s">
        <v>17</v>
      </c>
      <c r="B17" s="51">
        <v>44258</v>
      </c>
      <c r="C17" s="66" t="s">
        <v>3</v>
      </c>
      <c r="D17" s="66"/>
      <c r="E17" s="49" t="s">
        <v>1</v>
      </c>
      <c r="F17" s="52">
        <v>1700000</v>
      </c>
      <c r="G17" s="50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27" customHeight="1">
      <c r="A18" s="25" t="s">
        <v>23</v>
      </c>
      <c r="B18" s="28"/>
      <c r="C18" s="56"/>
      <c r="D18" s="56"/>
      <c r="E18" s="44"/>
      <c r="F18" s="34">
        <f>SUM(F17:F17)</f>
        <v>1700000</v>
      </c>
      <c r="G18" s="2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21" t="s">
        <v>19</v>
      </c>
      <c r="B19" s="29"/>
      <c r="C19" s="53"/>
      <c r="D19" s="53"/>
      <c r="E19" s="45"/>
      <c r="F19" s="35">
        <f>SUM(F16+F18)</f>
        <v>2223600</v>
      </c>
      <c r="G19" s="2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ht="14.25">
      <c r="C20" s="2"/>
    </row>
    <row r="21" ht="14.25">
      <c r="C21" s="2"/>
    </row>
    <row r="22" ht="14.25">
      <c r="C22" s="2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</sheetData>
  <mergeCells count="15">
    <mergeCell ref="C19:D19"/>
    <mergeCell ref="C15:D15"/>
    <mergeCell ref="C18:D18"/>
    <mergeCell ref="A12:G12"/>
    <mergeCell ref="C14:D14"/>
    <mergeCell ref="A10:C10"/>
    <mergeCell ref="A1:G1"/>
    <mergeCell ref="A4:G4"/>
    <mergeCell ref="A5:G5"/>
    <mergeCell ref="A8:C8"/>
    <mergeCell ref="A9:C9"/>
    <mergeCell ref="A7:C7"/>
    <mergeCell ref="A3:G3"/>
    <mergeCell ref="A2:G2"/>
    <mergeCell ref="C17:D17"/>
  </mergeCells>
  <printOptions horizontalCentered="1"/>
  <pageMargins left="0.20986111462116241" right="0.1966666728258133" top="0.7795833349227905" bottom="0.35430556535720825" header="0.35430556535720825" footer="0.27541667222976685"/>
  <pageSetup horizontalDpi="600" verticalDpi="600" orientation="portrait" paperSize="9" scale="94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